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55928518-EFC0-46AF-8BAE-8A6BAE41C1B5}" xr6:coauthVersionLast="47" xr6:coauthVersionMax="47" xr10:uidLastSave="{00000000-0000-0000-0000-000000000000}"/>
  <bookViews>
    <workbookView xWindow="-120" yWindow="-120" windowWidth="29040" windowHeight="16440" tabRatio="500" activeTab="4" xr2:uid="{00000000-000D-0000-FFFF-FFFF00000000}"/>
  </bookViews>
  <sheets>
    <sheet name="Fő összesítő" sheetId="1" r:id="rId1"/>
    <sheet name="Összesítő" sheetId="2" r:id="rId2"/>
    <sheet name="Bontás" sheetId="3" r:id="rId3"/>
    <sheet name="Költségtérítések" sheetId="4" r:id="rId4"/>
    <sheet name="Új sportpadló készítés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4" l="1"/>
  <c r="B4" i="2" s="1"/>
  <c r="I6" i="4"/>
  <c r="H6" i="4"/>
  <c r="I5" i="4"/>
  <c r="H5" i="4"/>
  <c r="I4" i="4"/>
  <c r="I7" i="4" s="1"/>
  <c r="C4" i="2" s="1"/>
  <c r="H4" i="4"/>
  <c r="I3" i="4"/>
  <c r="H3" i="4"/>
  <c r="I2" i="4"/>
  <c r="H2" i="4"/>
  <c r="I5" i="3"/>
  <c r="C3" i="2" s="1"/>
  <c r="C6" i="2" s="1"/>
  <c r="D24" i="1" s="1"/>
  <c r="D25" i="1" s="1"/>
  <c r="H5" i="3"/>
  <c r="B3" i="2" s="1"/>
  <c r="I3" i="3"/>
  <c r="H3" i="3"/>
  <c r="I2" i="3"/>
  <c r="H2" i="3"/>
  <c r="H6" i="5"/>
  <c r="B5" i="2" s="1"/>
  <c r="I5" i="5"/>
  <c r="H5" i="5"/>
  <c r="I4" i="5"/>
  <c r="I6" i="5" s="1"/>
  <c r="C5" i="2" s="1"/>
  <c r="H4" i="5"/>
  <c r="I3" i="5"/>
  <c r="H3" i="5"/>
  <c r="I2" i="5"/>
  <c r="H2" i="5"/>
  <c r="D3" i="2" l="1"/>
  <c r="B6" i="2"/>
  <c r="C24" i="1" s="1"/>
  <c r="C25" i="1" s="1"/>
  <c r="C26" i="1" s="1"/>
  <c r="C27" i="1" s="1"/>
  <c r="C28" i="1" s="1"/>
  <c r="D5" i="2"/>
  <c r="D4" i="2"/>
  <c r="C29" i="1" l="1"/>
  <c r="C30" i="1" s="1"/>
  <c r="D6" i="2"/>
</calcChain>
</file>

<file path=xl/sharedStrings.xml><?xml version="1.0" encoding="utf-8"?>
<sst xmlns="http://schemas.openxmlformats.org/spreadsheetml/2006/main" count="95" uniqueCount="68">
  <si>
    <t>Felolvasólap</t>
  </si>
  <si>
    <t>A DSE Röplabda Akadémia Nonprofit Kft.</t>
  </si>
  <si>
    <t>2400 Dunaújváros, Városháza tér 1- B. ép. 2. em. 203.</t>
  </si>
  <si>
    <t>"Dunaújvárosi Egyetemi Csarnok sportpadlóburkolata cseréje" c. ajánlattételi felhíváshoz</t>
  </si>
  <si>
    <t>Ajánlattevő:</t>
  </si>
  <si>
    <t xml:space="preserve">Név :                                  </t>
  </si>
  <si>
    <t xml:space="preserve">Cím :                                  </t>
  </si>
  <si>
    <t>Adószám:</t>
  </si>
  <si>
    <t>Telefonszám, e-mail cím:</t>
  </si>
  <si>
    <t xml:space="preserve">A munka leírása:                       </t>
  </si>
  <si>
    <t>A 2400 Dunaújváros, Táncsics Mihály utca 1. szám alatt található Dunaújvárosi Egyetemi Csarnok jelenlegi 44,31 x 22,00m oldalsó méretekkel bíró, 968 m2 alapterületű tornaterem padlójának a cseréje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</si>
  <si>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</si>
  <si>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</si>
  <si>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</si>
  <si>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</si>
  <si>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</si>
  <si>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</si>
  <si>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 xml:space="preserve">Összesen : </t>
  </si>
  <si>
    <t xml:space="preserve">Tartalék keret </t>
  </si>
  <si>
    <t>2.1 ÁFA vetítési alap</t>
  </si>
  <si>
    <t>2.2 Áfa</t>
  </si>
  <si>
    <t>3.  A munka ára</t>
  </si>
  <si>
    <t>Kelt:</t>
  </si>
  <si>
    <t>Cégszerű aláírás</t>
  </si>
  <si>
    <t>Anyag összege</t>
  </si>
  <si>
    <t>Díj összege</t>
  </si>
  <si>
    <t xml:space="preserve">Anyag + Díj </t>
  </si>
  <si>
    <t>Bontás</t>
  </si>
  <si>
    <t>Költségtérítések</t>
  </si>
  <si>
    <t>Új sportpadló készítése</t>
  </si>
  <si>
    <t>összesen: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</si>
  <si>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</si>
  <si>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</si>
  <si>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</si>
  <si>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</si>
  <si>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</si>
  <si>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</si>
  <si>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</si>
  <si>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</si>
  <si>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</si>
  <si>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B-01</t>
  </si>
  <si>
    <t>Meglévő sportpadló elbontása</t>
  </si>
  <si>
    <t>m2</t>
  </si>
  <si>
    <t>B-02</t>
  </si>
  <si>
    <t>Meglévő sportpadló szegély elbontása</t>
  </si>
  <si>
    <t>fm</t>
  </si>
  <si>
    <t>Munkanem összesen:</t>
  </si>
  <si>
    <t>K-01</t>
  </si>
  <si>
    <t>Munkaterület örzése</t>
  </si>
  <si>
    <t>hó</t>
  </si>
  <si>
    <t>K-02</t>
  </si>
  <si>
    <t>Elektromos energia, víz használat</t>
  </si>
  <si>
    <t>db</t>
  </si>
  <si>
    <t>K-03</t>
  </si>
  <si>
    <t>Általános teendők megvalósulás szakaszában, időarányos gépköltség bérleti díja, egyéb bérleti díjak</t>
  </si>
  <si>
    <t>K-04</t>
  </si>
  <si>
    <t>Általános teendők befejezés szakaszában, megvalósulási tervdokumentáció elkészítése</t>
  </si>
  <si>
    <t>K-05</t>
  </si>
  <si>
    <t>Munkaterület átadás előtti utolsó takarítása (pipere)</t>
  </si>
  <si>
    <t>U-01</t>
  </si>
  <si>
    <t>sport pvc fektetése, illesztések hegesztése</t>
  </si>
  <si>
    <t>U-02</t>
  </si>
  <si>
    <t>Gerflor szellőző lábazat kialakítása</t>
  </si>
  <si>
    <t>U-03</t>
  </si>
  <si>
    <t>Gerflor Subflex rendszer kialakítása, telepítése teljeskörűen</t>
  </si>
  <si>
    <t>U-04</t>
  </si>
  <si>
    <t>sportpadlón pálya felfestések elkészítése: 	egy normál röplabda pálya hosszában és két normál röplabda pálya keresztben,
	egy normál kosárlabda pálya,
	egy kézilabda pálya</t>
  </si>
  <si>
    <t>Megjegyzés: a szállítás és berakodás költségét minden építőanyag esetében az anyagdíj összegének tartalmaznia kell!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</si>
</sst>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16" xfId="0" applyNumberFormat="1" applyFont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3" xfId="0" applyFont="1" applyBorder="1" applyAlignment="1">
      <alignment horizontal="left" vertical="top" indent="6"/>
    </xf>
    <xf numFmtId="0" fontId="2" fillId="0" borderId="2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0" borderId="5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3" fontId="1" fillId="0" borderId="15" xfId="0" applyNumberFormat="1" applyFont="1" applyBorder="1" applyAlignment="1">
      <alignment vertical="top"/>
    </xf>
    <xf numFmtId="3" fontId="1" fillId="0" borderId="16" xfId="0" applyNumberFormat="1" applyFont="1" applyBorder="1" applyAlignment="1">
      <alignment vertical="top"/>
    </xf>
    <xf numFmtId="0" fontId="1" fillId="0" borderId="17" xfId="0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23" xfId="0" applyFont="1" applyBorder="1" applyAlignment="1">
      <alignment vertical="top" wrapText="1"/>
    </xf>
    <xf numFmtId="3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15" xfId="0" applyFont="1" applyBorder="1" applyAlignment="1">
      <alignment vertical="top" wrapText="1"/>
    </xf>
    <xf numFmtId="3" fontId="5" fillId="0" borderId="15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23" xfId="0" applyFont="1" applyBorder="1" applyAlignment="1">
      <alignment horizontal="right" vertical="top" wrapText="1"/>
    </xf>
    <xf numFmtId="3" fontId="9" fillId="0" borderId="23" xfId="0" applyNumberFormat="1" applyFont="1" applyBorder="1" applyAlignment="1">
      <alignment horizontal="right" vertical="top" wrapText="1"/>
    </xf>
    <xf numFmtId="3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3" fontId="10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vertical="top" wrapText="1"/>
    </xf>
    <xf numFmtId="3" fontId="8" fillId="3" borderId="0" xfId="0" applyNumberFormat="1" applyFont="1" applyFill="1" applyAlignment="1">
      <alignment horizontal="right" vertical="top" wrapText="1"/>
    </xf>
    <xf numFmtId="0" fontId="8" fillId="0" borderId="0" xfId="0" applyFont="1" applyAlignment="1">
      <alignment vertical="top"/>
    </xf>
    <xf numFmtId="3" fontId="1" fillId="0" borderId="2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2" xfId="0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25" zoomScaleNormal="100" workbookViewId="0">
      <selection activeCell="A4" sqref="A4"/>
    </sheetView>
  </sheetViews>
  <sheetFormatPr defaultColWidth="9.140625" defaultRowHeight="15.75" x14ac:dyDescent="0.25"/>
  <cols>
    <col min="1" max="1" width="36.42578125" style="15" customWidth="1"/>
    <col min="2" max="2" width="10.7109375" style="15" customWidth="1"/>
    <col min="3" max="3" width="15.7109375" style="15" customWidth="1"/>
    <col min="4" max="4" width="18.85546875" style="15" customWidth="1"/>
    <col min="5" max="16384" width="9.140625" style="15"/>
  </cols>
  <sheetData>
    <row r="1" spans="1:4" s="16" customFormat="1" x14ac:dyDescent="0.25">
      <c r="A1" s="14" t="s">
        <v>0</v>
      </c>
      <c r="B1" s="14"/>
      <c r="C1" s="14"/>
      <c r="D1" s="14"/>
    </row>
    <row r="2" spans="1:4" s="16" customFormat="1" x14ac:dyDescent="0.25">
      <c r="A2" s="17"/>
      <c r="B2" s="18"/>
      <c r="C2" s="18"/>
      <c r="D2" s="18"/>
    </row>
    <row r="3" spans="1:4" s="16" customFormat="1" x14ac:dyDescent="0.25">
      <c r="A3" s="13" t="s">
        <v>1</v>
      </c>
      <c r="B3" s="13"/>
      <c r="C3" s="13"/>
      <c r="D3" s="13"/>
    </row>
    <row r="4" spans="1:4" s="16" customFormat="1" x14ac:dyDescent="0.25">
      <c r="A4" s="12" t="s">
        <v>2</v>
      </c>
      <c r="B4" s="12"/>
      <c r="C4" s="12"/>
      <c r="D4" s="12"/>
    </row>
    <row r="5" spans="1:4" x14ac:dyDescent="0.25">
      <c r="A5" s="11" t="s">
        <v>3</v>
      </c>
      <c r="B5" s="11"/>
      <c r="C5" s="11"/>
      <c r="D5" s="11"/>
    </row>
    <row r="6" spans="1:4" x14ac:dyDescent="0.25">
      <c r="B6" s="19"/>
      <c r="C6" s="19"/>
      <c r="D6" s="19"/>
    </row>
    <row r="7" spans="1:4" x14ac:dyDescent="0.25">
      <c r="A7" s="10"/>
      <c r="B7" s="10"/>
      <c r="C7" s="10"/>
      <c r="D7" s="10"/>
    </row>
    <row r="8" spans="1:4" x14ac:dyDescent="0.25">
      <c r="A8" s="20" t="s">
        <v>4</v>
      </c>
      <c r="B8" s="9"/>
      <c r="C8" s="9"/>
      <c r="D8" s="9"/>
    </row>
    <row r="9" spans="1:4" x14ac:dyDescent="0.25">
      <c r="A9" s="8" t="s">
        <v>5</v>
      </c>
      <c r="B9" s="7"/>
      <c r="C9" s="7"/>
      <c r="D9" s="7"/>
    </row>
    <row r="10" spans="1:4" x14ac:dyDescent="0.25">
      <c r="A10" s="8"/>
      <c r="B10" s="7"/>
      <c r="C10" s="7"/>
      <c r="D10" s="7"/>
    </row>
    <row r="11" spans="1:4" x14ac:dyDescent="0.25">
      <c r="A11" s="8" t="s">
        <v>6</v>
      </c>
      <c r="B11" s="7"/>
      <c r="C11" s="7"/>
      <c r="D11" s="7"/>
    </row>
    <row r="12" spans="1:4" x14ac:dyDescent="0.25">
      <c r="A12" s="8"/>
      <c r="B12" s="7"/>
      <c r="C12" s="7"/>
      <c r="D12" s="7"/>
    </row>
    <row r="13" spans="1:4" x14ac:dyDescent="0.25">
      <c r="A13" s="8" t="s">
        <v>7</v>
      </c>
      <c r="B13" s="7"/>
      <c r="C13" s="7"/>
      <c r="D13" s="7"/>
    </row>
    <row r="14" spans="1:4" x14ac:dyDescent="0.25">
      <c r="A14" s="8"/>
      <c r="B14" s="7"/>
      <c r="C14" s="7"/>
      <c r="D14" s="7"/>
    </row>
    <row r="15" spans="1:4" x14ac:dyDescent="0.25">
      <c r="A15" s="6" t="s">
        <v>8</v>
      </c>
      <c r="B15" s="5"/>
      <c r="C15" s="5"/>
      <c r="D15" s="5"/>
    </row>
    <row r="16" spans="1:4" x14ac:dyDescent="0.25">
      <c r="A16" s="6"/>
      <c r="B16" s="5"/>
      <c r="C16" s="5"/>
      <c r="D16" s="5"/>
    </row>
    <row r="17" spans="1:4" x14ac:dyDescent="0.25">
      <c r="A17" s="6"/>
      <c r="B17" s="5"/>
      <c r="C17" s="5"/>
      <c r="D17" s="5"/>
    </row>
    <row r="18" spans="1:4" x14ac:dyDescent="0.25">
      <c r="A18" s="21"/>
      <c r="B18" s="21"/>
      <c r="C18" s="21"/>
      <c r="D18" s="21"/>
    </row>
    <row r="19" spans="1:4" x14ac:dyDescent="0.25">
      <c r="A19" s="22" t="s">
        <v>9</v>
      </c>
      <c r="B19" s="23"/>
      <c r="C19" s="23"/>
      <c r="D19" s="24"/>
    </row>
    <row r="20" spans="1:4" ht="49.5" customHeight="1" x14ac:dyDescent="0.25">
      <c r="A20" s="4" t="s">
        <v>10</v>
      </c>
      <c r="B20" s="4"/>
      <c r="C20" s="4"/>
      <c r="D20" s="4"/>
    </row>
    <row r="22" spans="1:4" x14ac:dyDescent="0.25">
      <c r="A22" s="3" t="s">
        <v>11</v>
      </c>
      <c r="B22" s="3"/>
      <c r="C22" s="3"/>
      <c r="D22" s="3"/>
    </row>
    <row r="23" spans="1:4" x14ac:dyDescent="0.25">
      <c r="A23" s="25" t="s">
        <v>12</v>
      </c>
      <c r="B23" s="26"/>
      <c r="C23" s="27" t="s">
        <v>13</v>
      </c>
      <c r="D23" s="28" t="s">
        <v>14</v>
      </c>
    </row>
    <row r="24" spans="1:4" x14ac:dyDescent="0.25">
      <c r="A24" s="25" t="s">
        <v>15</v>
      </c>
      <c r="B24" s="26"/>
      <c r="C24" s="29">
        <f>Összesítő!B6</f>
        <v>0</v>
      </c>
      <c r="D24" s="30">
        <f>Összesítő!C6</f>
        <v>0</v>
      </c>
    </row>
    <row r="25" spans="1:4" x14ac:dyDescent="0.25">
      <c r="A25" s="25" t="s">
        <v>16</v>
      </c>
      <c r="B25" s="26"/>
      <c r="C25" s="29">
        <f>ROUND(C24,0)</f>
        <v>0</v>
      </c>
      <c r="D25" s="30">
        <f>ROUND(D24,0)</f>
        <v>0</v>
      </c>
    </row>
    <row r="26" spans="1:4" x14ac:dyDescent="0.25">
      <c r="A26" s="31" t="s">
        <v>17</v>
      </c>
      <c r="C26" s="2">
        <f>C25+D25</f>
        <v>0</v>
      </c>
      <c r="D26" s="2"/>
    </row>
    <row r="27" spans="1:4" x14ac:dyDescent="0.25">
      <c r="A27" s="25" t="s">
        <v>18</v>
      </c>
      <c r="B27" s="32">
        <v>0.03</v>
      </c>
      <c r="C27" s="1">
        <f>ROUND(C26*B27,0)</f>
        <v>0</v>
      </c>
      <c r="D27" s="1"/>
    </row>
    <row r="28" spans="1:4" x14ac:dyDescent="0.25">
      <c r="A28" s="31" t="s">
        <v>19</v>
      </c>
      <c r="C28" s="1">
        <f>ROUND(C27+C26,0)</f>
        <v>0</v>
      </c>
      <c r="D28" s="1"/>
    </row>
    <row r="29" spans="1:4" x14ac:dyDescent="0.25">
      <c r="A29" s="25" t="s">
        <v>20</v>
      </c>
      <c r="B29" s="32">
        <v>0.27</v>
      </c>
      <c r="C29" s="1">
        <f>ROUND(C28*B29,0)</f>
        <v>0</v>
      </c>
      <c r="D29" s="1"/>
    </row>
    <row r="30" spans="1:4" x14ac:dyDescent="0.25">
      <c r="A30" s="33" t="s">
        <v>21</v>
      </c>
      <c r="B30" s="34"/>
      <c r="C30" s="65">
        <f>ROUND(C28+C29,0)</f>
        <v>0</v>
      </c>
      <c r="D30" s="65"/>
    </row>
    <row r="33" spans="1:4" x14ac:dyDescent="0.25">
      <c r="A33" s="15" t="s">
        <v>22</v>
      </c>
      <c r="B33" s="66"/>
      <c r="C33" s="66"/>
      <c r="D33" s="66"/>
    </row>
    <row r="39" spans="1:4" x14ac:dyDescent="0.25">
      <c r="B39" s="67" t="s">
        <v>23</v>
      </c>
      <c r="C39" s="67"/>
    </row>
    <row r="41" spans="1:4" x14ac:dyDescent="0.25">
      <c r="A41" s="35"/>
    </row>
    <row r="42" spans="1:4" x14ac:dyDescent="0.25">
      <c r="A42" s="35"/>
    </row>
    <row r="43" spans="1:4" x14ac:dyDescent="0.25">
      <c r="A43" s="35"/>
    </row>
  </sheetData>
  <mergeCells count="23">
    <mergeCell ref="C30:D30"/>
    <mergeCell ref="B33:D33"/>
    <mergeCell ref="B39:C39"/>
    <mergeCell ref="A22:D22"/>
    <mergeCell ref="C26:D26"/>
    <mergeCell ref="C27:D27"/>
    <mergeCell ref="C28:D28"/>
    <mergeCell ref="C29:D29"/>
    <mergeCell ref="A13:A14"/>
    <mergeCell ref="B13:D14"/>
    <mergeCell ref="A15:A17"/>
    <mergeCell ref="B15:D17"/>
    <mergeCell ref="A20:D20"/>
    <mergeCell ref="B8:D8"/>
    <mergeCell ref="A9:A10"/>
    <mergeCell ref="B9:D10"/>
    <mergeCell ref="A11:A12"/>
    <mergeCell ref="B11:D12"/>
    <mergeCell ref="A1:D1"/>
    <mergeCell ref="A3:D3"/>
    <mergeCell ref="A4:D4"/>
    <mergeCell ref="A5:D5"/>
    <mergeCell ref="A7:D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"/>
  <sheetViews>
    <sheetView zoomScaleNormal="100" workbookViewId="0">
      <selection activeCell="A8" sqref="A8"/>
    </sheetView>
  </sheetViews>
  <sheetFormatPr defaultColWidth="9.140625" defaultRowHeight="12.75" x14ac:dyDescent="0.25"/>
  <cols>
    <col min="1" max="1" width="38.140625" style="36" customWidth="1"/>
    <col min="2" max="2" width="18.7109375" style="36" customWidth="1"/>
    <col min="3" max="4" width="17.5703125" style="36" customWidth="1"/>
    <col min="5" max="16384" width="9.140625" style="36"/>
  </cols>
  <sheetData>
    <row r="2" spans="1:4" s="37" customFormat="1" ht="17.25" customHeight="1" x14ac:dyDescent="0.25">
      <c r="B2" s="38" t="s">
        <v>24</v>
      </c>
      <c r="C2" s="38" t="s">
        <v>25</v>
      </c>
      <c r="D2" s="39" t="s">
        <v>26</v>
      </c>
    </row>
    <row r="3" spans="1:4" x14ac:dyDescent="0.25">
      <c r="A3" s="36" t="s">
        <v>27</v>
      </c>
      <c r="B3" s="40">
        <f>Bontás!H5</f>
        <v>0</v>
      </c>
      <c r="C3" s="40">
        <f>Bontás!I5</f>
        <v>0</v>
      </c>
      <c r="D3" s="41">
        <f>B3+C3</f>
        <v>0</v>
      </c>
    </row>
    <row r="4" spans="1:4" ht="29.25" customHeight="1" x14ac:dyDescent="0.25">
      <c r="A4" s="42" t="s">
        <v>28</v>
      </c>
      <c r="B4" s="43">
        <f>Költségtérítések!H7</f>
        <v>0</v>
      </c>
      <c r="C4" s="43">
        <f>Költségtérítések!I7</f>
        <v>0</v>
      </c>
      <c r="D4" s="41">
        <f>B4+C4</f>
        <v>0</v>
      </c>
    </row>
    <row r="5" spans="1:4" x14ac:dyDescent="0.25">
      <c r="A5" s="44" t="s">
        <v>29</v>
      </c>
      <c r="B5" s="45">
        <f>'Új sportpadló készítése'!H6</f>
        <v>0</v>
      </c>
      <c r="C5" s="45">
        <f>'Új sportpadló készítése'!I6</f>
        <v>0</v>
      </c>
      <c r="D5" s="46">
        <f>B5+C5</f>
        <v>0</v>
      </c>
    </row>
    <row r="6" spans="1:4" x14ac:dyDescent="0.25">
      <c r="A6" s="47" t="s">
        <v>30</v>
      </c>
      <c r="B6" s="48">
        <f>SUM(B3:B5)</f>
        <v>0</v>
      </c>
      <c r="C6" s="48">
        <f>SUM(C3:C5)</f>
        <v>0</v>
      </c>
      <c r="D6" s="49">
        <f>SUM(D3:D5)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zoomScaleNormal="100" workbookViewId="0">
      <selection activeCell="E8" sqref="E8"/>
    </sheetView>
  </sheetViews>
  <sheetFormatPr defaultColWidth="9.140625" defaultRowHeight="12.75" x14ac:dyDescent="0.25"/>
  <cols>
    <col min="1" max="1" width="4.28515625" style="50" customWidth="1"/>
    <col min="2" max="2" width="9.28515625" style="51" customWidth="1"/>
    <col min="3" max="3" width="32.7109375" style="51" customWidth="1"/>
    <col min="4" max="4" width="6.7109375" style="52" customWidth="1"/>
    <col min="5" max="5" width="6.7109375" style="51" customWidth="1"/>
    <col min="6" max="7" width="8.28515625" style="53" customWidth="1"/>
    <col min="8" max="9" width="9.7109375" style="53" customWidth="1"/>
    <col min="10" max="10" width="15.7109375" style="54" customWidth="1"/>
    <col min="11" max="16384" width="9.140625" style="51"/>
  </cols>
  <sheetData>
    <row r="1" spans="1:10" s="60" customFormat="1" ht="25.5" x14ac:dyDescent="0.25">
      <c r="A1" s="55" t="s">
        <v>31</v>
      </c>
      <c r="B1" s="56" t="s">
        <v>32</v>
      </c>
      <c r="C1" s="56" t="s">
        <v>33</v>
      </c>
      <c r="D1" s="57" t="s">
        <v>34</v>
      </c>
      <c r="E1" s="56" t="s">
        <v>35</v>
      </c>
      <c r="F1" s="58" t="s">
        <v>36</v>
      </c>
      <c r="G1" s="58" t="s">
        <v>37</v>
      </c>
      <c r="H1" s="58" t="s">
        <v>38</v>
      </c>
      <c r="I1" s="58" t="s">
        <v>39</v>
      </c>
      <c r="J1" s="59"/>
    </row>
    <row r="2" spans="1:10" s="60" customFormat="1" ht="17.25" customHeight="1" x14ac:dyDescent="0.25">
      <c r="A2" s="50">
        <v>1</v>
      </c>
      <c r="B2" s="51" t="s">
        <v>40</v>
      </c>
      <c r="C2" s="51" t="s">
        <v>41</v>
      </c>
      <c r="D2" s="52">
        <v>968</v>
      </c>
      <c r="E2" s="51" t="s">
        <v>42</v>
      </c>
      <c r="F2" s="53"/>
      <c r="G2" s="53"/>
      <c r="H2" s="53">
        <f>ROUND(D2*F2, 0)</f>
        <v>0</v>
      </c>
      <c r="I2" s="53">
        <f>ROUND(D2*G2, 0)</f>
        <v>0</v>
      </c>
      <c r="J2" s="59"/>
    </row>
    <row r="3" spans="1:10" x14ac:dyDescent="0.25">
      <c r="A3" s="50">
        <v>2</v>
      </c>
      <c r="B3" s="51" t="s">
        <v>43</v>
      </c>
      <c r="C3" s="51" t="s">
        <v>44</v>
      </c>
      <c r="D3" s="52">
        <v>133</v>
      </c>
      <c r="E3" s="51" t="s">
        <v>45</v>
      </c>
      <c r="H3" s="53">
        <f>ROUND(D3*F3, 0)</f>
        <v>0</v>
      </c>
      <c r="I3" s="53">
        <f>ROUND(D3*G3, 0)</f>
        <v>0</v>
      </c>
    </row>
    <row r="5" spans="1:10" s="60" customFormat="1" x14ac:dyDescent="0.25">
      <c r="A5" s="55"/>
      <c r="B5" s="56"/>
      <c r="C5" s="56" t="s">
        <v>46</v>
      </c>
      <c r="D5" s="57"/>
      <c r="E5" s="56"/>
      <c r="F5" s="58"/>
      <c r="G5" s="58"/>
      <c r="H5" s="58">
        <f>ROUND(SUM(H2:H4),0)</f>
        <v>0</v>
      </c>
      <c r="I5" s="58">
        <f>ROUND(SUM(I2:I4),0)</f>
        <v>0</v>
      </c>
      <c r="J5" s="59"/>
    </row>
    <row r="10" spans="1:10" x14ac:dyDescent="0.25">
      <c r="H10" s="61"/>
      <c r="I10" s="61"/>
    </row>
    <row r="22" spans="10:10" x14ac:dyDescent="0.25">
      <c r="J22" s="62"/>
    </row>
  </sheetData>
  <pageMargins left="0.23611111111111099" right="0.23611111111111099" top="0.69444444444444398" bottom="0.69444444444444398" header="0.41666666666666702" footer="0.511811023622047"/>
  <pageSetup paperSize="9" orientation="portrait" useFirstPageNumber="1" horizontalDpi="300" verticalDpi="300"/>
  <headerFooter>
    <oddHeader>&amp;L&amp;"Times New Roman,Félkövér"&amp;10 Bontás, építőanyagok újrahasznosítása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zoomScaleNormal="100" workbookViewId="0">
      <selection activeCell="G2" sqref="G2"/>
    </sheetView>
  </sheetViews>
  <sheetFormatPr defaultColWidth="9.140625" defaultRowHeight="12.75" x14ac:dyDescent="0.25"/>
  <cols>
    <col min="1" max="1" width="4.28515625" style="50" customWidth="1"/>
    <col min="2" max="2" width="9.28515625" style="51" customWidth="1"/>
    <col min="3" max="3" width="32.7109375" style="51" customWidth="1"/>
    <col min="4" max="4" width="6.7109375" style="52" customWidth="1"/>
    <col min="5" max="5" width="6.7109375" style="51" customWidth="1"/>
    <col min="6" max="7" width="8.28515625" style="53" customWidth="1"/>
    <col min="8" max="9" width="9.7109375" style="53" customWidth="1"/>
    <col min="10" max="10" width="15.7109375" style="51" customWidth="1"/>
    <col min="11" max="16384" width="9.140625" style="51"/>
  </cols>
  <sheetData>
    <row r="1" spans="1:9" s="60" customFormat="1" ht="25.5" x14ac:dyDescent="0.25">
      <c r="A1" s="55" t="s">
        <v>31</v>
      </c>
      <c r="B1" s="56" t="s">
        <v>32</v>
      </c>
      <c r="C1" s="56" t="s">
        <v>33</v>
      </c>
      <c r="D1" s="57" t="s">
        <v>34</v>
      </c>
      <c r="E1" s="56" t="s">
        <v>35</v>
      </c>
      <c r="F1" s="58" t="s">
        <v>36</v>
      </c>
      <c r="G1" s="58" t="s">
        <v>37</v>
      </c>
      <c r="H1" s="58" t="s">
        <v>38</v>
      </c>
      <c r="I1" s="58" t="s">
        <v>39</v>
      </c>
    </row>
    <row r="2" spans="1:9" x14ac:dyDescent="0.25">
      <c r="A2" s="50">
        <v>1</v>
      </c>
      <c r="B2" s="51" t="s">
        <v>47</v>
      </c>
      <c r="C2" s="51" t="s">
        <v>48</v>
      </c>
      <c r="D2" s="52">
        <v>1</v>
      </c>
      <c r="E2" s="51" t="s">
        <v>49</v>
      </c>
      <c r="G2" s="63"/>
      <c r="H2" s="53">
        <f>ROUND(D2*F2, 0)</f>
        <v>0</v>
      </c>
      <c r="I2" s="53">
        <f>ROUND(D2*G2, 0)</f>
        <v>0</v>
      </c>
    </row>
    <row r="3" spans="1:9" x14ac:dyDescent="0.25">
      <c r="A3" s="50">
        <v>2</v>
      </c>
      <c r="B3" s="51" t="s">
        <v>50</v>
      </c>
      <c r="C3" s="51" t="s">
        <v>51</v>
      </c>
      <c r="D3" s="52">
        <v>1</v>
      </c>
      <c r="E3" s="51" t="s">
        <v>52</v>
      </c>
      <c r="H3" s="53">
        <f>ROUND(D3*F3, 0)</f>
        <v>0</v>
      </c>
      <c r="I3" s="53">
        <f>ROUND(D3*G3, 0)</f>
        <v>0</v>
      </c>
    </row>
    <row r="4" spans="1:9" ht="38.25" x14ac:dyDescent="0.25">
      <c r="A4" s="50">
        <v>3</v>
      </c>
      <c r="B4" s="51" t="s">
        <v>53</v>
      </c>
      <c r="C4" s="51" t="s">
        <v>54</v>
      </c>
      <c r="D4" s="52">
        <v>1</v>
      </c>
      <c r="E4" s="51" t="s">
        <v>52</v>
      </c>
      <c r="H4" s="53">
        <f>ROUND(D4*F4, 0)</f>
        <v>0</v>
      </c>
      <c r="I4" s="53">
        <f>ROUND(D4*G4, 0)</f>
        <v>0</v>
      </c>
    </row>
    <row r="5" spans="1:9" ht="38.25" x14ac:dyDescent="0.25">
      <c r="A5" s="50">
        <v>4</v>
      </c>
      <c r="B5" s="51" t="s">
        <v>55</v>
      </c>
      <c r="C5" s="51" t="s">
        <v>56</v>
      </c>
      <c r="D5" s="52">
        <v>1</v>
      </c>
      <c r="E5" s="51" t="s">
        <v>52</v>
      </c>
      <c r="H5" s="53">
        <f>ROUND(D5*F5, 0)</f>
        <v>0</v>
      </c>
      <c r="I5" s="53">
        <f>ROUND(D5*G5, 0)</f>
        <v>0</v>
      </c>
    </row>
    <row r="6" spans="1:9" ht="25.5" x14ac:dyDescent="0.25">
      <c r="A6" s="50">
        <v>5</v>
      </c>
      <c r="B6" s="51" t="s">
        <v>57</v>
      </c>
      <c r="C6" s="51" t="s">
        <v>58</v>
      </c>
      <c r="D6" s="52">
        <v>0</v>
      </c>
      <c r="E6" s="51" t="s">
        <v>52</v>
      </c>
      <c r="H6" s="53">
        <f>ROUND(D6*F6, 0)</f>
        <v>0</v>
      </c>
      <c r="I6" s="53">
        <f>ROUND(D6*G6, 0)</f>
        <v>0</v>
      </c>
    </row>
    <row r="7" spans="1:9" s="60" customFormat="1" x14ac:dyDescent="0.25">
      <c r="A7" s="55"/>
      <c r="B7" s="56"/>
      <c r="C7" s="56" t="s">
        <v>46</v>
      </c>
      <c r="D7" s="57"/>
      <c r="E7" s="56"/>
      <c r="F7" s="58"/>
      <c r="G7" s="58"/>
      <c r="H7" s="58">
        <f>ROUND(SUM(H2:H6),0)</f>
        <v>0</v>
      </c>
      <c r="I7" s="58">
        <f>ROUND(SUM(I2:I6),0)</f>
        <v>0</v>
      </c>
    </row>
    <row r="12" spans="1:9" x14ac:dyDescent="0.25">
      <c r="H12" s="61"/>
      <c r="I12" s="61"/>
    </row>
  </sheetData>
  <pageMargins left="0.23611111111111099" right="0.23611111111111099" top="0.69444444444444398" bottom="0.69444444444444398" header="0.41666666666666702" footer="0.511811023622047"/>
  <pageSetup paperSize="9" orientation="portrait" useFirstPageNumber="1" horizontalDpi="300" verticalDpi="300"/>
  <headerFooter>
    <oddHeader>&amp;L&amp;"Times New Roman,Félkövér"&amp;10 Költségtérítések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tabSelected="1" zoomScaleNormal="100" workbookViewId="0">
      <selection activeCell="C5" sqref="C5"/>
    </sheetView>
  </sheetViews>
  <sheetFormatPr defaultColWidth="9.140625" defaultRowHeight="12.75" x14ac:dyDescent="0.25"/>
  <cols>
    <col min="1" max="1" width="4.28515625" style="50" customWidth="1"/>
    <col min="2" max="2" width="9.28515625" style="51" customWidth="1"/>
    <col min="3" max="3" width="32.7109375" style="51" customWidth="1"/>
    <col min="4" max="4" width="6.7109375" style="52" customWidth="1"/>
    <col min="5" max="5" width="6.7109375" style="51" customWidth="1"/>
    <col min="6" max="7" width="8.28515625" style="53" customWidth="1"/>
    <col min="8" max="9" width="9.7109375" style="53" customWidth="1"/>
    <col min="10" max="10" width="15.7109375" style="51" customWidth="1"/>
    <col min="11" max="16384" width="9.140625" style="51"/>
  </cols>
  <sheetData>
    <row r="1" spans="1:9" s="60" customFormat="1" ht="25.5" x14ac:dyDescent="0.25">
      <c r="A1" s="55" t="s">
        <v>31</v>
      </c>
      <c r="B1" s="56" t="s">
        <v>32</v>
      </c>
      <c r="C1" s="56" t="s">
        <v>33</v>
      </c>
      <c r="D1" s="57" t="s">
        <v>34</v>
      </c>
      <c r="E1" s="56" t="s">
        <v>35</v>
      </c>
      <c r="F1" s="58" t="s">
        <v>36</v>
      </c>
      <c r="G1" s="58" t="s">
        <v>37</v>
      </c>
      <c r="H1" s="58" t="s">
        <v>38</v>
      </c>
      <c r="I1" s="58" t="s">
        <v>39</v>
      </c>
    </row>
    <row r="2" spans="1:9" ht="25.5" x14ac:dyDescent="0.25">
      <c r="A2" s="50">
        <v>1</v>
      </c>
      <c r="B2" s="51" t="s">
        <v>59</v>
      </c>
      <c r="C2" s="51" t="s">
        <v>60</v>
      </c>
      <c r="D2" s="52">
        <v>968</v>
      </c>
      <c r="E2" s="51" t="s">
        <v>42</v>
      </c>
      <c r="H2" s="53">
        <f>ROUND(D2*F2, 0)</f>
        <v>0</v>
      </c>
      <c r="I2" s="53">
        <f>ROUND(D2*G2, 0)</f>
        <v>0</v>
      </c>
    </row>
    <row r="3" spans="1:9" x14ac:dyDescent="0.25">
      <c r="A3" s="50">
        <v>2</v>
      </c>
      <c r="B3" s="51" t="s">
        <v>61</v>
      </c>
      <c r="C3" s="51" t="s">
        <v>62</v>
      </c>
      <c r="D3" s="52">
        <v>133</v>
      </c>
      <c r="E3" s="51" t="s">
        <v>45</v>
      </c>
      <c r="H3" s="53">
        <f>ROUND(D3*F3, 0)</f>
        <v>0</v>
      </c>
      <c r="I3" s="53">
        <f>ROUND(D3*G3, 0)</f>
        <v>0</v>
      </c>
    </row>
    <row r="4" spans="1:9" ht="25.5" x14ac:dyDescent="0.25">
      <c r="A4" s="50">
        <v>3</v>
      </c>
      <c r="B4" s="51" t="s">
        <v>63</v>
      </c>
      <c r="C4" s="51" t="s">
        <v>64</v>
      </c>
      <c r="D4" s="52">
        <v>968</v>
      </c>
      <c r="E4" s="51" t="s">
        <v>42</v>
      </c>
      <c r="H4" s="53">
        <f>ROUND(D4*F4, 0)</f>
        <v>0</v>
      </c>
      <c r="I4" s="53">
        <f>ROUND(D4*G4, 0)</f>
        <v>0</v>
      </c>
    </row>
    <row r="5" spans="1:9" ht="76.5" x14ac:dyDescent="0.25">
      <c r="A5" s="50">
        <v>4</v>
      </c>
      <c r="B5" s="51" t="s">
        <v>65</v>
      </c>
      <c r="C5" s="51" t="s">
        <v>66</v>
      </c>
      <c r="D5" s="52">
        <v>1</v>
      </c>
      <c r="E5" s="51" t="s">
        <v>52</v>
      </c>
      <c r="H5" s="53">
        <f>ROUND(D5*F5, 0)</f>
        <v>0</v>
      </c>
      <c r="I5" s="53">
        <f>ROUND(D5*G5, 0)</f>
        <v>0</v>
      </c>
    </row>
    <row r="6" spans="1:9" s="60" customFormat="1" x14ac:dyDescent="0.25">
      <c r="A6" s="55"/>
      <c r="B6" s="56"/>
      <c r="C6" s="56" t="s">
        <v>46</v>
      </c>
      <c r="D6" s="57"/>
      <c r="E6" s="56"/>
      <c r="F6" s="58"/>
      <c r="G6" s="58"/>
      <c r="H6" s="58">
        <f>ROUND(SUM(H2:H5),0)</f>
        <v>0</v>
      </c>
      <c r="I6" s="58">
        <f>ROUND(SUM(I2:I5),0)</f>
        <v>0</v>
      </c>
    </row>
    <row r="8" spans="1:9" x14ac:dyDescent="0.25">
      <c r="B8" s="64" t="s">
        <v>67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Fő összesítő</vt:lpstr>
      <vt:lpstr>Összesítő</vt:lpstr>
      <vt:lpstr>Bontás</vt:lpstr>
      <vt:lpstr>Költségtérítések</vt:lpstr>
      <vt:lpstr>Új sportpadló készítése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Józsi</dc:creator>
  <dc:description/>
  <cp:lastModifiedBy>Noob Lama</cp:lastModifiedBy>
  <cp:revision>1</cp:revision>
  <cp:lastPrinted>2021-04-21T13:19:24Z</cp:lastPrinted>
  <dcterms:created xsi:type="dcterms:W3CDTF">2021-03-15T20:36:01Z</dcterms:created>
  <dcterms:modified xsi:type="dcterms:W3CDTF">2026-03-24T16:31:57Z</dcterms:modified>
  <dc:language>hu-HU</dc:language>
</cp:coreProperties>
</file>